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gurros\Downloads\"/>
    </mc:Choice>
  </mc:AlternateContent>
  <xr:revisionPtr revIDLastSave="0" documentId="8_{EFCE1BFD-58A8-4DED-BF97-447951E858BD}" xr6:coauthVersionLast="47" xr6:coauthVersionMax="47" xr10:uidLastSave="{00000000-0000-0000-0000-000000000000}"/>
  <bookViews>
    <workbookView xWindow="690" yWindow="690" windowWidth="25800" windowHeight="15600" xr2:uid="{00000000-000D-0000-FFFF-FFFF00000000}"/>
  </bookViews>
  <sheets>
    <sheet name="Kostnaðaráætlun- Mót innanl" sheetId="8" r:id="rId1"/>
    <sheet name="Kostnaðaráætlun - Mót erl" sheetId="9" r:id="rId2"/>
    <sheet name="Kostnaðaráætlun  æfingaferð erl" sheetId="10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8" l="1"/>
  <c r="C20" i="9"/>
  <c r="B16" i="8"/>
  <c r="B29" i="8"/>
  <c r="B17" i="9"/>
  <c r="B14" i="8" l="1"/>
  <c r="B18" i="8"/>
  <c r="C18" i="8" s="1"/>
  <c r="B30" i="8"/>
  <c r="B31" i="8" s="1"/>
  <c r="B17" i="8" s="1"/>
  <c r="C17" i="8" s="1"/>
  <c r="B40" i="10" l="1"/>
  <c r="B44" i="10" s="1"/>
  <c r="B43" i="10"/>
  <c r="B25" i="10"/>
  <c r="C25" i="10" s="1"/>
  <c r="B26" i="10"/>
  <c r="C26" i="10" s="1"/>
  <c r="B24" i="10"/>
  <c r="C24" i="10" s="1"/>
  <c r="C23" i="10"/>
  <c r="C22" i="10"/>
  <c r="C21" i="10"/>
  <c r="B10" i="10"/>
  <c r="D57" i="10"/>
  <c r="D56" i="10"/>
  <c r="I17" i="10"/>
  <c r="I16" i="10"/>
  <c r="J16" i="10" s="1"/>
  <c r="I12" i="10"/>
  <c r="B36" i="10" s="1"/>
  <c r="I11" i="10"/>
  <c r="B19" i="10" l="1"/>
  <c r="B37" i="10"/>
  <c r="B38" i="10" s="1"/>
  <c r="B18" i="10"/>
  <c r="C18" i="10" s="1"/>
  <c r="C28" i="10" s="1"/>
  <c r="B14" i="10" s="1"/>
  <c r="B50" i="10"/>
  <c r="D60" i="10"/>
  <c r="C19" i="10" l="1"/>
  <c r="B49" i="10"/>
  <c r="D56" i="9"/>
  <c r="D55" i="9"/>
  <c r="D59" i="9" s="1"/>
  <c r="B43" i="9" s="1"/>
  <c r="B34" i="9"/>
  <c r="B26" i="9"/>
  <c r="B25" i="9"/>
  <c r="C25" i="9" s="1"/>
  <c r="B24" i="9"/>
  <c r="C24" i="9" s="1"/>
  <c r="B23" i="9"/>
  <c r="C23" i="9" s="1"/>
  <c r="B22" i="9"/>
  <c r="B21" i="9"/>
  <c r="B19" i="9"/>
  <c r="C19" i="9" s="1"/>
  <c r="B37" i="9" s="1"/>
  <c r="B18" i="9"/>
  <c r="H11" i="9"/>
  <c r="B15" i="9" s="1"/>
  <c r="C15" i="9" s="1"/>
  <c r="H10" i="9"/>
  <c r="B16" i="9" s="1"/>
  <c r="D37" i="8"/>
  <c r="D38" i="8" s="1"/>
  <c r="B49" i="9" l="1"/>
  <c r="B48" i="9"/>
  <c r="C16" i="9"/>
  <c r="B36" i="9" s="1"/>
  <c r="B13" i="9"/>
  <c r="B27" i="9"/>
  <c r="B30" i="9" s="1"/>
  <c r="C27" i="9"/>
  <c r="B10" i="9" s="1"/>
  <c r="B11" i="9" s="1"/>
  <c r="B35" i="9"/>
  <c r="B38" i="9" s="1"/>
  <c r="B42" i="9" s="1"/>
  <c r="B44" i="9" l="1"/>
  <c r="B40" i="9"/>
  <c r="C19" i="8" l="1"/>
  <c r="B10" i="8" s="1"/>
  <c r="B12" i="8" s="1"/>
  <c r="B15" i="10" l="1"/>
  <c r="B19" i="8"/>
  <c r="B50" i="9"/>
  <c r="B28" i="10"/>
  <c r="B51" i="10"/>
  <c r="B20" i="10"/>
  <c r="C20" i="10"/>
</calcChain>
</file>

<file path=xl/sharedStrings.xml><?xml version="1.0" encoding="utf-8"?>
<sst xmlns="http://schemas.openxmlformats.org/spreadsheetml/2006/main" count="191" uniqueCount="94">
  <si>
    <t>Þjálfarar</t>
  </si>
  <si>
    <t>Þátttökugjald</t>
  </si>
  <si>
    <t>Matarkostnaður</t>
  </si>
  <si>
    <t>Áætlaður kostnaður</t>
  </si>
  <si>
    <t>Þjálfarakostnaður</t>
  </si>
  <si>
    <t>Samtals</t>
  </si>
  <si>
    <t xml:space="preserve">Þátttökugjald samtals </t>
  </si>
  <si>
    <t>Kostnaður þjálfara</t>
  </si>
  <si>
    <t>Annar kostnaður samtals</t>
  </si>
  <si>
    <t>Mótsgjald samtals</t>
  </si>
  <si>
    <t>Fararstjórar</t>
  </si>
  <si>
    <t>Fjöldi fararstjóra</t>
  </si>
  <si>
    <t>Rúta út á flugvöll KÓP&gt; KEF</t>
  </si>
  <si>
    <t>HK ferðastuttbuxur m/renndum vasa</t>
  </si>
  <si>
    <t>Staðfestingargjald</t>
  </si>
  <si>
    <t>Eftirstöðvar til HK</t>
  </si>
  <si>
    <t>Auglýsingar</t>
  </si>
  <si>
    <t>Reikningsnúmer</t>
  </si>
  <si>
    <t>Styrkir vegna auglýsinga</t>
  </si>
  <si>
    <t>Annar sameiginlegur kostnaður*</t>
  </si>
  <si>
    <t>Annar kostnaður:*</t>
  </si>
  <si>
    <r>
      <t xml:space="preserve">HK ferðabolur </t>
    </r>
    <r>
      <rPr>
        <b/>
        <sz val="11"/>
        <color theme="1"/>
        <rFont val="Calibri"/>
        <family val="2"/>
        <scheme val="minor"/>
      </rPr>
      <t>m/nafni og númeri</t>
    </r>
  </si>
  <si>
    <r>
      <t xml:space="preserve">HK félagspeysur síðerma </t>
    </r>
    <r>
      <rPr>
        <b/>
        <sz val="11"/>
        <color theme="1"/>
        <rFont val="Calibri"/>
        <family val="2"/>
        <scheme val="minor"/>
      </rPr>
      <t>m/nafni</t>
    </r>
  </si>
  <si>
    <t>Fjöldi</t>
  </si>
  <si>
    <t>Verð</t>
  </si>
  <si>
    <t>Kennitala</t>
  </si>
  <si>
    <t xml:space="preserve">Skemmtigarður </t>
  </si>
  <si>
    <t>Dagpassi</t>
  </si>
  <si>
    <t>Fararstjóratreyjur með merkingu</t>
  </si>
  <si>
    <r>
      <t xml:space="preserve">Ferðabolir - </t>
    </r>
    <r>
      <rPr>
        <b/>
        <sz val="11"/>
        <color theme="1"/>
        <rFont val="Calibri"/>
        <family val="2"/>
        <scheme val="minor"/>
      </rPr>
      <t>"FARARSTJÓRI HK"</t>
    </r>
  </si>
  <si>
    <r>
      <t>Ferðabolir -"</t>
    </r>
    <r>
      <rPr>
        <b/>
        <sz val="11"/>
        <color theme="1"/>
        <rFont val="Calibri"/>
        <family val="2"/>
        <scheme val="minor"/>
      </rPr>
      <t>ÞJÁLFARI HK"</t>
    </r>
  </si>
  <si>
    <t>Eftirstöðvar til Ferðaskrifstofu</t>
  </si>
  <si>
    <t>Fjárhæð</t>
  </si>
  <si>
    <t>Lækkun á heildarkostnaði pr. dreng</t>
  </si>
  <si>
    <t>Nafn þjálfara</t>
  </si>
  <si>
    <t>Fastar tölur settar í það sem er gulmerkt</t>
  </si>
  <si>
    <t>Krafa stofuð í Sportabler</t>
  </si>
  <si>
    <t>Mótsgjald pr. iðkanda</t>
  </si>
  <si>
    <t>Heildarkostnaður samtals</t>
  </si>
  <si>
    <t>Þjálfarar (flug og gisting fyrir 2)</t>
  </si>
  <si>
    <t>Fararstjórar (flug og gisting fyrir 2)</t>
  </si>
  <si>
    <t>Hópefli</t>
  </si>
  <si>
    <t xml:space="preserve">Rúta út á flugvöll KÓP&gt; KEF </t>
  </si>
  <si>
    <t>Fararstjóratreyjur án nafns</t>
  </si>
  <si>
    <r>
      <t xml:space="preserve">Ferðabolir - </t>
    </r>
    <r>
      <rPr>
        <b/>
        <sz val="11"/>
        <color theme="1"/>
        <rFont val="Calibri"/>
        <family val="2"/>
        <scheme val="minor"/>
      </rPr>
      <t>"Fararstjóri HK"</t>
    </r>
  </si>
  <si>
    <r>
      <t>Ferðabolir - "</t>
    </r>
    <r>
      <rPr>
        <b/>
        <sz val="11"/>
        <color theme="1"/>
        <rFont val="Calibri"/>
        <family val="2"/>
        <scheme val="minor"/>
      </rPr>
      <t>Þjálfari</t>
    </r>
    <r>
      <rPr>
        <sz val="11"/>
        <color theme="1"/>
        <rFont val="Calibri"/>
        <family val="2"/>
        <scheme val="minor"/>
      </rPr>
      <t>"</t>
    </r>
  </si>
  <si>
    <t>Fjöldi þjálfara</t>
  </si>
  <si>
    <t>Tveggja manna herbergi</t>
  </si>
  <si>
    <t>nátta</t>
  </si>
  <si>
    <t>pr. nótt</t>
  </si>
  <si>
    <t>Pr. iðkanda</t>
  </si>
  <si>
    <t>pr. iðkanda</t>
  </si>
  <si>
    <t>Fjöldi iðkenda</t>
  </si>
  <si>
    <t>Þjálfarar pr.iðkanda</t>
  </si>
  <si>
    <t>Fararstjórar pr. iðkanda</t>
  </si>
  <si>
    <t>Skemmtigarður pr. iðkanda</t>
  </si>
  <si>
    <t>Heildarkostnaður pr. iðkanda til ferðaskrifstofu</t>
  </si>
  <si>
    <t>Gisting pr. iðkanda</t>
  </si>
  <si>
    <t>Uppsetning á skjali getur verið breytilegt eftir því hvað er innifalið í mótsgjaldi hjá iðkanda</t>
  </si>
  <si>
    <t>Gisting (æfingaferð)</t>
  </si>
  <si>
    <t>Hér dæmi um kostnaðaráætlun þegar farið er í æfingaferð erlendis.</t>
  </si>
  <si>
    <t>Í þessu tilviki var flugið tekið í gegnum ferðaskrifstofu en ferðanefnd sá um annað</t>
  </si>
  <si>
    <t xml:space="preserve">Æfingaferð </t>
  </si>
  <si>
    <t>Flug pr. iðkanda</t>
  </si>
  <si>
    <t>Rúta frá flugvelli að gististað</t>
  </si>
  <si>
    <t>Flug</t>
  </si>
  <si>
    <t>Eins manna herbergi - Þjálfarar og fararstjórar</t>
  </si>
  <si>
    <t>borga beint</t>
  </si>
  <si>
    <t>Flug fyrir fararstjóra og þjálfara</t>
  </si>
  <si>
    <t>1. greiðsla febrúar/mars</t>
  </si>
  <si>
    <t>2. greiðsla mars/apríl</t>
  </si>
  <si>
    <t>Styrkur vegna auglýsinga</t>
  </si>
  <si>
    <t>3. greiðsla apríl/maí</t>
  </si>
  <si>
    <t>Lagt inn á reikning HK pr. iðkanda</t>
  </si>
  <si>
    <t>4. greiðsla vegna flugs til ferðaskrifstofu</t>
  </si>
  <si>
    <t>Annar kostnaður samtals*</t>
  </si>
  <si>
    <t>Lækkun á heildarkostnaði pr. iðkanda</t>
  </si>
  <si>
    <t>Fararmáti ef þörf er á (rúta/Herjólfur)</t>
  </si>
  <si>
    <t>Dagpeningar</t>
  </si>
  <si>
    <t xml:space="preserve">Gisting </t>
  </si>
  <si>
    <t>Bensín</t>
  </si>
  <si>
    <r>
      <t xml:space="preserve">HK félagspeysur eða jakki </t>
    </r>
    <r>
      <rPr>
        <b/>
        <sz val="11"/>
        <color theme="1"/>
        <rFont val="Calibri"/>
        <family val="2"/>
        <scheme val="minor"/>
      </rPr>
      <t xml:space="preserve">m/nafni </t>
    </r>
  </si>
  <si>
    <t>Fjöldi liðstjóra ef borga þarf mótsband</t>
  </si>
  <si>
    <t>Kostnaður þjálfara**</t>
  </si>
  <si>
    <t>Valkvætt</t>
  </si>
  <si>
    <t>Valkvætt en sniðugt til að hafa heildarmynd á hópnum</t>
  </si>
  <si>
    <t>Þjálfarakostnaður**</t>
  </si>
  <si>
    <t>Þetta skjal er til viðmiðunar hægt að bæta við eftir því hvernig mót eru uppbyggð (mismunand innifalið í mótsgjaldi)</t>
  </si>
  <si>
    <t>Hér dæmi um kostnaðaráætlun, t.d. þegar farið er á mót þar sem samstarf er við ferðaskrifstofu - Gothia Cup</t>
  </si>
  <si>
    <t>Fjöldi daga</t>
  </si>
  <si>
    <t>* Dagpeningar taka mið af fjárhæð sem tilgreind er í "Kostnaður þjálfara vegna móta og leikja" sem hægt er að nálgast á heimasíðu HK undir foreldrahandbækur</t>
  </si>
  <si>
    <t xml:space="preserve">  - Fjöldi mótsdaga (viðvera þjálfara)</t>
  </si>
  <si>
    <t xml:space="preserve">  - Dagpeningar*</t>
  </si>
  <si>
    <t>Fjöldi mótsdaga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</si>
</sst>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F]General"/>
    <numFmt numFmtId="165" formatCode="hh:mm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sz val="11"/>
      <color rgb="FF500050"/>
      <name val="Calibri"/>
      <family val="2"/>
    </font>
    <font>
      <u/>
      <sz val="11"/>
      <color rgb="FF500050"/>
      <name val="Calibri"/>
      <family val="2"/>
    </font>
    <font>
      <b/>
      <u val="double"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2" fillId="0" borderId="0"/>
    <xf numFmtId="164" fontId="3" fillId="0" borderId="0"/>
  </cellStyleXfs>
  <cellXfs count="82">
    <xf numFmtId="0" fontId="0" fillId="0" borderId="0" xfId="0"/>
    <xf numFmtId="3" fontId="0" fillId="0" borderId="0" xfId="0" applyNumberFormat="1"/>
    <xf numFmtId="0" fontId="1" fillId="0" borderId="0" xfId="0" applyFont="1"/>
    <xf numFmtId="165" fontId="0" fillId="0" borderId="0" xfId="0" applyNumberFormat="1"/>
    <xf numFmtId="49" fontId="0" fillId="0" borderId="0" xfId="0" applyNumberFormat="1"/>
    <xf numFmtId="3" fontId="1" fillId="0" borderId="0" xfId="0" applyNumberFormat="1" applyFont="1"/>
    <xf numFmtId="0" fontId="0" fillId="0" borderId="5" xfId="0" applyBorder="1"/>
    <xf numFmtId="3" fontId="0" fillId="0" borderId="7" xfId="0" applyNumberFormat="1" applyBorder="1"/>
    <xf numFmtId="0" fontId="0" fillId="0" borderId="8" xfId="0" applyBorder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1" xfId="0" applyNumberFormat="1" applyBorder="1" applyAlignment="1">
      <alignment horizontal="center"/>
    </xf>
    <xf numFmtId="0" fontId="1" fillId="2" borderId="12" xfId="0" applyFont="1" applyFill="1" applyBorder="1"/>
    <xf numFmtId="0" fontId="1" fillId="0" borderId="6" xfId="0" applyFont="1" applyBorder="1"/>
    <xf numFmtId="0" fontId="1" fillId="0" borderId="4" xfId="0" applyFont="1" applyBorder="1"/>
    <xf numFmtId="0" fontId="0" fillId="0" borderId="4" xfId="0" applyBorder="1" applyAlignment="1">
      <alignment horizontal="left" indent="1"/>
    </xf>
    <xf numFmtId="0" fontId="1" fillId="0" borderId="4" xfId="0" applyFont="1" applyBorder="1" applyAlignment="1">
      <alignment horizontal="left"/>
    </xf>
    <xf numFmtId="3" fontId="6" fillId="0" borderId="7" xfId="0" applyNumberFormat="1" applyFont="1" applyBorder="1"/>
    <xf numFmtId="0" fontId="0" fillId="3" borderId="0" xfId="0" applyFill="1"/>
    <xf numFmtId="3" fontId="0" fillId="3" borderId="0" xfId="0" applyNumberFormat="1" applyFill="1"/>
    <xf numFmtId="3" fontId="0" fillId="0" borderId="15" xfId="0" applyNumberFormat="1" applyBorder="1"/>
    <xf numFmtId="3" fontId="0" fillId="3" borderId="0" xfId="0" applyNumberFormat="1" applyFill="1" applyAlignment="1">
      <alignment horizontal="left"/>
    </xf>
    <xf numFmtId="3" fontId="0" fillId="3" borderId="11" xfId="0" applyNumberFormat="1" applyFill="1" applyBorder="1" applyAlignment="1">
      <alignment horizontal="center"/>
    </xf>
    <xf numFmtId="3" fontId="0" fillId="3" borderId="10" xfId="0" applyNumberFormat="1" applyFill="1" applyBorder="1" applyAlignment="1">
      <alignment horizontal="center"/>
    </xf>
    <xf numFmtId="0" fontId="0" fillId="0" borderId="10" xfId="0" applyBorder="1" applyAlignment="1">
      <alignment horizontal="left" indent="1"/>
    </xf>
    <xf numFmtId="3" fontId="1" fillId="0" borderId="0" xfId="0" applyNumberFormat="1" applyFont="1" applyAlignment="1">
      <alignment horizontal="center"/>
    </xf>
    <xf numFmtId="0" fontId="0" fillId="0" borderId="11" xfId="0" applyBorder="1" applyAlignment="1">
      <alignment horizontal="left" indent="1"/>
    </xf>
    <xf numFmtId="0" fontId="0" fillId="0" borderId="11" xfId="0" applyBorder="1" applyAlignment="1">
      <alignment horizontal="center"/>
    </xf>
    <xf numFmtId="0" fontId="1" fillId="2" borderId="9" xfId="0" applyFont="1" applyFill="1" applyBorder="1"/>
    <xf numFmtId="0" fontId="1" fillId="4" borderId="1" xfId="0" applyFont="1" applyFill="1" applyBorder="1"/>
    <xf numFmtId="3" fontId="0" fillId="4" borderId="2" xfId="0" applyNumberFormat="1" applyFill="1" applyBorder="1"/>
    <xf numFmtId="0" fontId="0" fillId="4" borderId="2" xfId="0" applyFill="1" applyBorder="1"/>
    <xf numFmtId="0" fontId="0" fillId="4" borderId="3" xfId="0" applyFill="1" applyBorder="1"/>
    <xf numFmtId="0" fontId="1" fillId="4" borderId="4" xfId="0" applyFont="1" applyFill="1" applyBorder="1"/>
    <xf numFmtId="0" fontId="7" fillId="0" borderId="0" xfId="0" applyFont="1"/>
    <xf numFmtId="0" fontId="1" fillId="4" borderId="0" xfId="0" applyFont="1" applyFill="1" applyAlignment="1">
      <alignment horizontal="right"/>
    </xf>
    <xf numFmtId="3" fontId="6" fillId="0" borderId="0" xfId="0" applyNumberFormat="1" applyFont="1"/>
    <xf numFmtId="0" fontId="1" fillId="2" borderId="12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" fillId="5" borderId="1" xfId="0" applyFont="1" applyFill="1" applyBorder="1"/>
    <xf numFmtId="3" fontId="0" fillId="5" borderId="2" xfId="0" applyNumberFormat="1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4" xfId="0" applyFill="1" applyBorder="1" applyAlignment="1">
      <alignment horizontal="left" indent="1"/>
    </xf>
    <xf numFmtId="3" fontId="0" fillId="5" borderId="0" xfId="0" applyNumberFormat="1" applyFill="1"/>
    <xf numFmtId="0" fontId="0" fillId="5" borderId="0" xfId="0" applyFill="1"/>
    <xf numFmtId="0" fontId="0" fillId="5" borderId="5" xfId="0" applyFill="1" applyBorder="1"/>
    <xf numFmtId="0" fontId="1" fillId="5" borderId="4" xfId="0" applyFont="1" applyFill="1" applyBorder="1"/>
    <xf numFmtId="3" fontId="1" fillId="5" borderId="16" xfId="0" applyNumberFormat="1" applyFont="1" applyFill="1" applyBorder="1"/>
    <xf numFmtId="0" fontId="1" fillId="5" borderId="4" xfId="0" applyFont="1" applyFill="1" applyBorder="1" applyAlignment="1">
      <alignment horizontal="left"/>
    </xf>
    <xf numFmtId="1" fontId="0" fillId="5" borderId="0" xfId="0" applyNumberFormat="1" applyFill="1"/>
    <xf numFmtId="0" fontId="0" fillId="5" borderId="4" xfId="0" applyFill="1" applyBorder="1"/>
    <xf numFmtId="3" fontId="1" fillId="5" borderId="0" xfId="0" applyNumberFormat="1" applyFont="1" applyFill="1"/>
    <xf numFmtId="0" fontId="1" fillId="5" borderId="6" xfId="0" applyFont="1" applyFill="1" applyBorder="1"/>
    <xf numFmtId="3" fontId="0" fillId="5" borderId="7" xfId="0" applyNumberFormat="1" applyFill="1" applyBorder="1"/>
    <xf numFmtId="0" fontId="0" fillId="5" borderId="8" xfId="0" applyFill="1" applyBorder="1"/>
    <xf numFmtId="0" fontId="1" fillId="4" borderId="0" xfId="0" applyFont="1" applyFill="1" applyAlignment="1">
      <alignment horizontal="center" vertical="center"/>
    </xf>
    <xf numFmtId="1" fontId="0" fillId="0" borderId="0" xfId="0" applyNumberFormat="1"/>
    <xf numFmtId="3" fontId="0" fillId="0" borderId="0" xfId="0" applyNumberFormat="1" applyAlignment="1">
      <alignment horizontal="left"/>
    </xf>
    <xf numFmtId="0" fontId="0" fillId="0" borderId="0" xfId="0" applyAlignment="1">
      <alignment horizontal="left" inden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3" fontId="1" fillId="3" borderId="0" xfId="0" applyNumberFormat="1" applyFont="1" applyFill="1"/>
    <xf numFmtId="0" fontId="1" fillId="0" borderId="0" xfId="0" applyFont="1" applyAlignment="1">
      <alignment horizontal="center" vertical="center"/>
    </xf>
    <xf numFmtId="0" fontId="7" fillId="3" borderId="0" xfId="0" applyFont="1" applyFill="1"/>
    <xf numFmtId="0" fontId="0" fillId="0" borderId="0" xfId="0" applyAlignment="1">
      <alignment horizontal="right"/>
    </xf>
    <xf numFmtId="3" fontId="0" fillId="3" borderId="7" xfId="0" applyNumberFormat="1" applyFill="1" applyBorder="1"/>
    <xf numFmtId="0" fontId="1" fillId="3" borderId="0" xfId="0" applyFont="1" applyFill="1" applyAlignment="1">
      <alignment horizontal="center"/>
    </xf>
    <xf numFmtId="3" fontId="0" fillId="0" borderId="0" xfId="0" applyNumberFormat="1" applyFill="1"/>
    <xf numFmtId="0" fontId="0" fillId="0" borderId="0" xfId="0" applyBorder="1"/>
    <xf numFmtId="3" fontId="0" fillId="3" borderId="11" xfId="0" applyNumberFormat="1" applyFill="1" applyBorder="1" applyAlignment="1">
      <alignment horizontal="left" indent="1"/>
    </xf>
    <xf numFmtId="3" fontId="0" fillId="3" borderId="10" xfId="0" applyNumberFormat="1" applyFill="1" applyBorder="1" applyAlignment="1">
      <alignment horizontal="left" indent="1"/>
    </xf>
    <xf numFmtId="0" fontId="1" fillId="0" borderId="0" xfId="0" applyFont="1" applyFill="1" applyBorder="1"/>
    <xf numFmtId="0" fontId="0" fillId="0" borderId="0" xfId="0" applyFont="1" applyFill="1" applyBorder="1"/>
    <xf numFmtId="0" fontId="1" fillId="4" borderId="0" xfId="0" applyFont="1" applyFill="1" applyAlignment="1">
      <alignment horizontal="center"/>
    </xf>
  </cellXfs>
  <cellStyles count="3">
    <cellStyle name="Excel Built-in Hyperlink" xfId="2" xr:uid="{00000000-0005-0000-0000-000000000000}"/>
    <cellStyle name="Excel Built-in Normal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53946</xdr:colOff>
      <xdr:row>0</xdr:row>
      <xdr:rowOff>0</xdr:rowOff>
    </xdr:from>
    <xdr:to>
      <xdr:col>0</xdr:col>
      <xdr:colOff>814294</xdr:colOff>
      <xdr:row>4</xdr:row>
      <xdr:rowOff>136474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228DBD-8954-4866-BF75-DAC8333350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946" y="0"/>
          <a:ext cx="760348" cy="883533"/>
        </a:xfrm>
        <a:prstGeom prst="rect">
          <a:avLst/>
        </a:prstGeom>
      </xdr:spPr>
    </xdr:pic>
    <xdr:clientData/>
  </xdr:twoCellAnchor>
  <xdr:twoCellAnchor editAs="oneCell">
    <xdr:from>
      <xdr:col>7</xdr:col>
      <xdr:colOff>141941</xdr:colOff>
      <xdr:row>0</xdr:row>
      <xdr:rowOff>0</xdr:rowOff>
    </xdr:from>
    <xdr:to>
      <xdr:col>7</xdr:col>
      <xdr:colOff>902289</xdr:colOff>
      <xdr:row>4</xdr:row>
      <xdr:rowOff>136474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9B661BA-2D13-46B6-8D71-B84441AA2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13588" y="0"/>
          <a:ext cx="760348" cy="8835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53946</xdr:colOff>
      <xdr:row>0</xdr:row>
      <xdr:rowOff>0</xdr:rowOff>
    </xdr:from>
    <xdr:to>
      <xdr:col>0</xdr:col>
      <xdr:colOff>814294</xdr:colOff>
      <xdr:row>4</xdr:row>
      <xdr:rowOff>136474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458007-40C5-4D14-9657-E247AE501D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946" y="0"/>
          <a:ext cx="760348" cy="873074"/>
        </a:xfrm>
        <a:prstGeom prst="rect">
          <a:avLst/>
        </a:prstGeom>
      </xdr:spPr>
    </xdr:pic>
    <xdr:clientData/>
  </xdr:twoCellAnchor>
  <xdr:twoCellAnchor editAs="oneCell">
    <xdr:from>
      <xdr:col>6</xdr:col>
      <xdr:colOff>709706</xdr:colOff>
      <xdr:row>0</xdr:row>
      <xdr:rowOff>0</xdr:rowOff>
    </xdr:from>
    <xdr:to>
      <xdr:col>7</xdr:col>
      <xdr:colOff>386819</xdr:colOff>
      <xdr:row>4</xdr:row>
      <xdr:rowOff>136474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2C62458-CEB8-4223-A7DD-562D91BFA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53456" y="0"/>
          <a:ext cx="756613" cy="8730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53946</xdr:colOff>
      <xdr:row>0</xdr:row>
      <xdr:rowOff>0</xdr:rowOff>
    </xdr:from>
    <xdr:to>
      <xdr:col>0</xdr:col>
      <xdr:colOff>814294</xdr:colOff>
      <xdr:row>4</xdr:row>
      <xdr:rowOff>136474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834B97-57BC-49BD-9CD3-46A917067A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946" y="0"/>
          <a:ext cx="760348" cy="873074"/>
        </a:xfrm>
        <a:prstGeom prst="rect">
          <a:avLst/>
        </a:prstGeom>
      </xdr:spPr>
    </xdr:pic>
    <xdr:clientData/>
  </xdr:twoCellAnchor>
  <xdr:twoCellAnchor editAs="oneCell">
    <xdr:from>
      <xdr:col>7</xdr:col>
      <xdr:colOff>709706</xdr:colOff>
      <xdr:row>0</xdr:row>
      <xdr:rowOff>0</xdr:rowOff>
    </xdr:from>
    <xdr:to>
      <xdr:col>8</xdr:col>
      <xdr:colOff>386819</xdr:colOff>
      <xdr:row>4</xdr:row>
      <xdr:rowOff>136474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70E50BA-C460-47AF-A21D-883D674E42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53456" y="0"/>
          <a:ext cx="756613" cy="873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38"/>
  <sheetViews>
    <sheetView tabSelected="1" topLeftCell="A9" zoomScale="85" zoomScaleNormal="85" workbookViewId="0">
      <selection activeCell="B9" sqref="B9"/>
    </sheetView>
  </sheetViews>
  <sheetFormatPr defaultRowHeight="15" x14ac:dyDescent="0.25"/>
  <cols>
    <col min="1" max="1" width="41.85546875" bestFit="1" customWidth="1"/>
    <col min="2" max="2" width="9.5703125" style="1" bestFit="1" customWidth="1"/>
    <col min="3" max="3" width="12.42578125" customWidth="1"/>
    <col min="4" max="4" width="12.28515625" bestFit="1" customWidth="1"/>
    <col min="5" max="5" width="12.28515625" customWidth="1"/>
    <col min="6" max="6" width="21" customWidth="1"/>
    <col min="7" max="8" width="15.42578125" customWidth="1"/>
    <col min="9" max="9" width="24.5703125" customWidth="1"/>
    <col min="11" max="11" width="20.42578125" customWidth="1"/>
    <col min="12" max="12" width="14.140625" bestFit="1" customWidth="1"/>
    <col min="13" max="13" width="14.42578125" bestFit="1" customWidth="1"/>
    <col min="18" max="18" width="11.85546875" bestFit="1" customWidth="1"/>
    <col min="21" max="21" width="14.42578125" bestFit="1" customWidth="1"/>
    <col min="22" max="22" width="11.5703125" bestFit="1" customWidth="1"/>
  </cols>
  <sheetData>
    <row r="6" spans="1:12" x14ac:dyDescent="0.25">
      <c r="A6" t="s">
        <v>87</v>
      </c>
    </row>
    <row r="7" spans="1:12" ht="15.75" thickBot="1" x14ac:dyDescent="0.3"/>
    <row r="8" spans="1:12" x14ac:dyDescent="0.25">
      <c r="A8" s="32" t="s">
        <v>1</v>
      </c>
      <c r="B8" s="33"/>
      <c r="C8" s="34"/>
      <c r="D8" s="35"/>
      <c r="G8" s="37" t="s">
        <v>35</v>
      </c>
    </row>
    <row r="9" spans="1:12" x14ac:dyDescent="0.25">
      <c r="A9" s="18" t="s">
        <v>37</v>
      </c>
      <c r="B9" s="22"/>
      <c r="C9" t="s">
        <v>51</v>
      </c>
      <c r="D9" s="6"/>
      <c r="G9" s="21"/>
      <c r="I9" s="68"/>
    </row>
    <row r="10" spans="1:12" x14ac:dyDescent="0.25">
      <c r="A10" s="18" t="s">
        <v>19</v>
      </c>
      <c r="B10" s="1" t="e">
        <f>C19</f>
        <v>#DIV/0!</v>
      </c>
      <c r="C10" t="s">
        <v>51</v>
      </c>
      <c r="D10" s="6"/>
      <c r="F10" s="66"/>
      <c r="H10" s="1"/>
      <c r="I10" s="1"/>
      <c r="L10" s="1"/>
    </row>
    <row r="11" spans="1:12" x14ac:dyDescent="0.25">
      <c r="A11" s="18" t="s">
        <v>81</v>
      </c>
      <c r="B11" s="22"/>
      <c r="C11" s="76" t="s">
        <v>51</v>
      </c>
      <c r="D11" s="6"/>
      <c r="F11" s="66"/>
      <c r="H11" s="1"/>
      <c r="I11" s="1"/>
      <c r="L11" s="1"/>
    </row>
    <row r="12" spans="1:12" x14ac:dyDescent="0.25">
      <c r="A12" s="36" t="s">
        <v>6</v>
      </c>
      <c r="B12" s="1" t="e">
        <f>SUM(B9:B10)</f>
        <v>#DIV/0!</v>
      </c>
      <c r="C12" s="1"/>
      <c r="D12" s="6" t="s">
        <v>51</v>
      </c>
      <c r="F12" s="66"/>
      <c r="G12" s="2" t="s">
        <v>93</v>
      </c>
      <c r="H12" s="22"/>
      <c r="I12" s="1"/>
      <c r="J12" s="1"/>
      <c r="L12" s="1"/>
    </row>
    <row r="13" spans="1:12" x14ac:dyDescent="0.25">
      <c r="A13" s="17"/>
      <c r="D13" s="6"/>
      <c r="H13" s="1"/>
      <c r="I13" s="1"/>
      <c r="J13" s="1"/>
      <c r="L13" s="1"/>
    </row>
    <row r="14" spans="1:12" x14ac:dyDescent="0.25">
      <c r="A14" s="19" t="s">
        <v>9</v>
      </c>
      <c r="B14" s="5">
        <f>(B9*C20)</f>
        <v>0</v>
      </c>
      <c r="D14" s="6"/>
      <c r="J14" s="1"/>
    </row>
    <row r="15" spans="1:12" x14ac:dyDescent="0.25">
      <c r="A15" s="19" t="s">
        <v>20</v>
      </c>
      <c r="D15" s="6"/>
    </row>
    <row r="16" spans="1:12" x14ac:dyDescent="0.25">
      <c r="A16" s="18" t="s">
        <v>2</v>
      </c>
      <c r="B16" s="1">
        <f>C16*C20*H12</f>
        <v>0</v>
      </c>
      <c r="C16" s="22">
        <v>0</v>
      </c>
      <c r="D16" s="6" t="s">
        <v>51</v>
      </c>
    </row>
    <row r="17" spans="1:13" x14ac:dyDescent="0.25">
      <c r="A17" s="18" t="s">
        <v>83</v>
      </c>
      <c r="B17" s="1">
        <f>+B31</f>
        <v>0</v>
      </c>
      <c r="C17" s="75" t="e">
        <f>+B17/C20</f>
        <v>#DIV/0!</v>
      </c>
      <c r="D17" s="6" t="s">
        <v>51</v>
      </c>
    </row>
    <row r="18" spans="1:13" x14ac:dyDescent="0.25">
      <c r="A18" s="18" t="s">
        <v>77</v>
      </c>
      <c r="B18" s="22">
        <f>+B32</f>
        <v>0</v>
      </c>
      <c r="C18" s="75" t="e">
        <f>+B18/C21</f>
        <v>#DIV/0!</v>
      </c>
      <c r="D18" s="6" t="s">
        <v>51</v>
      </c>
    </row>
    <row r="19" spans="1:13" x14ac:dyDescent="0.25">
      <c r="A19" s="17" t="s">
        <v>8</v>
      </c>
      <c r="B19" s="5">
        <f>SUM(B16:B18)</f>
        <v>0</v>
      </c>
      <c r="C19" s="5" t="e">
        <f>SUM(C16:C18)</f>
        <v>#DIV/0!</v>
      </c>
      <c r="D19" s="6" t="s">
        <v>51</v>
      </c>
      <c r="L19" s="1"/>
    </row>
    <row r="20" spans="1:13" x14ac:dyDescent="0.25">
      <c r="A20" s="17" t="s">
        <v>52</v>
      </c>
      <c r="C20" s="22"/>
      <c r="D20" s="6"/>
      <c r="L20" s="1"/>
    </row>
    <row r="21" spans="1:13" ht="15.75" thickBot="1" x14ac:dyDescent="0.3">
      <c r="A21" s="16" t="s">
        <v>82</v>
      </c>
      <c r="B21" s="7"/>
      <c r="C21" s="73"/>
      <c r="D21" s="8"/>
      <c r="L21" s="1"/>
    </row>
    <row r="22" spans="1:13" x14ac:dyDescent="0.25">
      <c r="A22" s="2"/>
      <c r="B22" s="39"/>
      <c r="C22" s="1"/>
      <c r="I22" s="65"/>
      <c r="J22" s="1"/>
    </row>
    <row r="23" spans="1:13" x14ac:dyDescent="0.25">
      <c r="I23" s="65"/>
      <c r="J23" s="1"/>
    </row>
    <row r="24" spans="1:13" x14ac:dyDescent="0.25">
      <c r="A24" s="79" t="s">
        <v>4</v>
      </c>
      <c r="I24" s="65"/>
      <c r="J24" s="1"/>
      <c r="M24" s="9"/>
    </row>
    <row r="25" spans="1:13" x14ac:dyDescent="0.25">
      <c r="A25" s="79" t="s">
        <v>91</v>
      </c>
      <c r="B25" s="22"/>
      <c r="I25" s="65"/>
      <c r="J25" s="1"/>
      <c r="K25" s="5"/>
      <c r="M25" s="9"/>
    </row>
    <row r="26" spans="1:13" x14ac:dyDescent="0.25">
      <c r="A26" s="79" t="s">
        <v>92</v>
      </c>
      <c r="B26" s="22"/>
      <c r="C26" s="80" t="s">
        <v>90</v>
      </c>
      <c r="D26" s="1"/>
      <c r="K26" s="5"/>
      <c r="M26" s="9"/>
    </row>
    <row r="27" spans="1:13" ht="15.75" thickBot="1" x14ac:dyDescent="0.3">
      <c r="A27" s="79"/>
      <c r="B27" s="75"/>
      <c r="C27" s="80"/>
      <c r="D27" s="1"/>
      <c r="K27" s="5"/>
      <c r="M27" s="9"/>
    </row>
    <row r="28" spans="1:13" ht="15.75" thickBot="1" x14ac:dyDescent="0.3">
      <c r="A28" s="15" t="s">
        <v>86</v>
      </c>
      <c r="B28" s="15"/>
      <c r="C28" s="15" t="s">
        <v>78</v>
      </c>
      <c r="D28" s="15" t="s">
        <v>79</v>
      </c>
      <c r="E28" s="15" t="s">
        <v>80</v>
      </c>
      <c r="F28" s="15" t="s">
        <v>17</v>
      </c>
      <c r="G28" s="31" t="s">
        <v>25</v>
      </c>
      <c r="I28" s="2"/>
      <c r="J28" s="1"/>
    </row>
    <row r="29" spans="1:13" x14ac:dyDescent="0.25">
      <c r="A29" s="29" t="s">
        <v>34</v>
      </c>
      <c r="B29" s="14">
        <f>+C29+D29+E29</f>
        <v>0</v>
      </c>
      <c r="C29" s="77"/>
      <c r="D29" s="77"/>
      <c r="E29" s="77"/>
      <c r="F29" s="29"/>
      <c r="G29" s="29"/>
      <c r="I29" s="65"/>
      <c r="J29" s="1"/>
    </row>
    <row r="30" spans="1:13" x14ac:dyDescent="0.25">
      <c r="A30" s="27" t="s">
        <v>34</v>
      </c>
      <c r="B30" s="14">
        <f>+C30+D30+E30</f>
        <v>0</v>
      </c>
      <c r="C30" s="78"/>
      <c r="D30" s="78"/>
      <c r="E30" s="78"/>
      <c r="F30" s="27"/>
      <c r="G30" s="27"/>
      <c r="I30" s="65"/>
      <c r="J30" s="1"/>
      <c r="K30" s="1"/>
    </row>
    <row r="31" spans="1:13" x14ac:dyDescent="0.25">
      <c r="B31" s="28">
        <f>SUM(B29:B30)</f>
        <v>0</v>
      </c>
      <c r="C31" s="1"/>
      <c r="D31" s="1"/>
      <c r="E31" s="1"/>
      <c r="H31" s="10"/>
      <c r="I31" s="65"/>
      <c r="J31" s="1"/>
      <c r="K31" s="5"/>
    </row>
    <row r="32" spans="1:13" x14ac:dyDescent="0.25">
      <c r="F32" s="2"/>
      <c r="I32" s="2"/>
      <c r="J32" s="1"/>
      <c r="K32" s="39"/>
    </row>
    <row r="33" spans="1:10" x14ac:dyDescent="0.25">
      <c r="B33" s="3"/>
    </row>
    <row r="34" spans="1:10" ht="15.75" thickBot="1" x14ac:dyDescent="0.3">
      <c r="F34" s="2"/>
      <c r="I34" s="1"/>
      <c r="J34" s="1"/>
    </row>
    <row r="35" spans="1:10" ht="45.75" thickBot="1" x14ac:dyDescent="0.3">
      <c r="A35" s="40" t="s">
        <v>16</v>
      </c>
      <c r="B35" s="41" t="s">
        <v>32</v>
      </c>
      <c r="C35" s="42" t="s">
        <v>5</v>
      </c>
      <c r="D35" s="42"/>
      <c r="E35" s="42"/>
      <c r="F35" s="43" t="s">
        <v>76</v>
      </c>
      <c r="I35" s="1"/>
      <c r="J35" s="1"/>
    </row>
    <row r="36" spans="1:10" x14ac:dyDescent="0.25">
      <c r="A36" s="29"/>
      <c r="B36" s="14"/>
      <c r="C36" s="25"/>
      <c r="D36" s="29" t="e">
        <f>C36/C20</f>
        <v>#DIV/0!</v>
      </c>
      <c r="E36" s="29"/>
      <c r="F36" s="29" t="s">
        <v>51</v>
      </c>
      <c r="I36" s="1"/>
      <c r="J36" s="1"/>
    </row>
    <row r="37" spans="1:10" x14ac:dyDescent="0.25">
      <c r="A37" s="27"/>
      <c r="B37" s="12"/>
      <c r="C37" s="26"/>
      <c r="D37" s="27" t="e">
        <f>C37/C20</f>
        <v>#DIV/0!</v>
      </c>
      <c r="E37" s="29"/>
      <c r="F37" s="29" t="s">
        <v>51</v>
      </c>
      <c r="I37" s="1"/>
      <c r="J37" s="1"/>
    </row>
    <row r="38" spans="1:10" x14ac:dyDescent="0.25">
      <c r="A38" s="27"/>
      <c r="B38" s="12"/>
      <c r="C38" s="12"/>
      <c r="D38" s="27" t="e">
        <f>SUM(D36:D37)</f>
        <v>#DIV/0!</v>
      </c>
      <c r="E38" s="27"/>
      <c r="F38" s="27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20DB9-9303-4298-AD44-25A05D7691E2}">
  <dimension ref="A6:L59"/>
  <sheetViews>
    <sheetView topLeftCell="A34" workbookViewId="0">
      <selection activeCell="A44" sqref="A44"/>
    </sheetView>
  </sheetViews>
  <sheetFormatPr defaultRowHeight="15" x14ac:dyDescent="0.25"/>
  <cols>
    <col min="1" max="1" width="35" customWidth="1"/>
    <col min="2" max="2" width="9.5703125" style="1" bestFit="1" customWidth="1"/>
    <col min="3" max="3" width="12.42578125" customWidth="1"/>
    <col min="4" max="4" width="12.28515625" bestFit="1" customWidth="1"/>
    <col min="5" max="5" width="21" customWidth="1"/>
    <col min="6" max="6" width="12" customWidth="1"/>
    <col min="7" max="7" width="15.42578125" customWidth="1"/>
    <col min="8" max="8" width="7.5703125" bestFit="1" customWidth="1"/>
    <col min="9" max="9" width="13.42578125" customWidth="1"/>
    <col min="10" max="10" width="20.42578125" customWidth="1"/>
    <col min="11" max="11" width="14.140625" bestFit="1" customWidth="1"/>
    <col min="12" max="12" width="14.42578125" bestFit="1" customWidth="1"/>
    <col min="17" max="17" width="11.85546875" bestFit="1" customWidth="1"/>
    <col min="20" max="20" width="14.42578125" bestFit="1" customWidth="1"/>
    <col min="21" max="21" width="11.5703125" bestFit="1" customWidth="1"/>
  </cols>
  <sheetData>
    <row r="6" spans="1:11" x14ac:dyDescent="0.25">
      <c r="A6" t="s">
        <v>88</v>
      </c>
    </row>
    <row r="7" spans="1:11" ht="15.75" thickBot="1" x14ac:dyDescent="0.3">
      <c r="A7" t="s">
        <v>58</v>
      </c>
    </row>
    <row r="8" spans="1:11" x14ac:dyDescent="0.25">
      <c r="A8" s="32" t="s">
        <v>1</v>
      </c>
      <c r="B8" s="33"/>
      <c r="C8" s="34"/>
      <c r="D8" s="35"/>
      <c r="J8" s="37" t="s">
        <v>35</v>
      </c>
    </row>
    <row r="9" spans="1:11" x14ac:dyDescent="0.25">
      <c r="A9" s="18" t="s">
        <v>37</v>
      </c>
      <c r="B9" s="22"/>
      <c r="C9" t="s">
        <v>51</v>
      </c>
      <c r="D9" s="6"/>
      <c r="F9" s="44" t="s">
        <v>23</v>
      </c>
      <c r="G9" s="44" t="s">
        <v>24</v>
      </c>
      <c r="H9" s="44" t="s">
        <v>5</v>
      </c>
      <c r="J9" s="21"/>
    </row>
    <row r="10" spans="1:11" x14ac:dyDescent="0.25">
      <c r="A10" s="18" t="s">
        <v>19</v>
      </c>
      <c r="B10" s="1" t="e">
        <f>C27</f>
        <v>#DIV/0!</v>
      </c>
      <c r="C10" t="s">
        <v>51</v>
      </c>
      <c r="D10" s="6"/>
      <c r="E10" s="38" t="s">
        <v>10</v>
      </c>
      <c r="F10" s="21"/>
      <c r="G10" s="22"/>
      <c r="H10" s="1">
        <f>F10*G10</f>
        <v>0</v>
      </c>
      <c r="K10" s="1"/>
    </row>
    <row r="11" spans="1:11" x14ac:dyDescent="0.25">
      <c r="A11" s="36" t="s">
        <v>6</v>
      </c>
      <c r="B11" s="1" t="e">
        <f>SUM(B9:B10)</f>
        <v>#DIV/0!</v>
      </c>
      <c r="C11" s="1"/>
      <c r="D11" s="6" t="s">
        <v>51</v>
      </c>
      <c r="E11" s="38" t="s">
        <v>0</v>
      </c>
      <c r="F11" s="21"/>
      <c r="G11" s="22"/>
      <c r="H11" s="1">
        <f t="shared" ref="H11" si="0">F11*G11</f>
        <v>0</v>
      </c>
      <c r="I11" s="1"/>
      <c r="K11" s="1"/>
    </row>
    <row r="12" spans="1:11" x14ac:dyDescent="0.25">
      <c r="A12" s="17"/>
      <c r="D12" s="6"/>
      <c r="G12" s="1"/>
      <c r="H12" s="1"/>
      <c r="I12" s="1"/>
      <c r="K12" s="1"/>
    </row>
    <row r="13" spans="1:11" x14ac:dyDescent="0.25">
      <c r="A13" s="19" t="s">
        <v>9</v>
      </c>
      <c r="B13" s="5">
        <f>(B9*C28)+B16+B15</f>
        <v>0</v>
      </c>
      <c r="D13" s="6"/>
      <c r="E13" s="66" t="s">
        <v>89</v>
      </c>
      <c r="F13" s="74"/>
      <c r="G13" s="68"/>
      <c r="H13" s="68"/>
      <c r="I13" s="70"/>
    </row>
    <row r="14" spans="1:11" x14ac:dyDescent="0.25">
      <c r="A14" s="19" t="s">
        <v>20</v>
      </c>
      <c r="D14" s="6"/>
      <c r="F14" s="68"/>
      <c r="G14" s="68"/>
      <c r="H14" s="68"/>
      <c r="I14" s="68"/>
    </row>
    <row r="15" spans="1:11" x14ac:dyDescent="0.25">
      <c r="A15" s="18" t="s">
        <v>0</v>
      </c>
      <c r="B15" s="1">
        <f>H11</f>
        <v>0</v>
      </c>
      <c r="C15" s="1" t="e">
        <f>B15/C28</f>
        <v>#DIV/0!</v>
      </c>
      <c r="D15" s="6" t="s">
        <v>51</v>
      </c>
      <c r="E15" s="66"/>
      <c r="G15" s="1"/>
      <c r="H15" s="1"/>
    </row>
    <row r="16" spans="1:11" x14ac:dyDescent="0.25">
      <c r="A16" s="18" t="s">
        <v>10</v>
      </c>
      <c r="B16" s="1">
        <f>H10</f>
        <v>0</v>
      </c>
      <c r="C16" s="1" t="e">
        <f>B16/C28</f>
        <v>#DIV/0!</v>
      </c>
      <c r="D16" s="6" t="s">
        <v>51</v>
      </c>
      <c r="E16" s="66"/>
      <c r="G16" s="1"/>
      <c r="H16" s="1"/>
    </row>
    <row r="17" spans="1:11" x14ac:dyDescent="0.25">
      <c r="A17" s="18" t="s">
        <v>2</v>
      </c>
      <c r="B17" s="1">
        <f>C17*C28*F13</f>
        <v>0</v>
      </c>
      <c r="C17" s="22"/>
      <c r="D17" s="6" t="s">
        <v>51</v>
      </c>
    </row>
    <row r="18" spans="1:11" x14ac:dyDescent="0.25">
      <c r="A18" s="18" t="s">
        <v>83</v>
      </c>
      <c r="B18" s="1">
        <f>C18*C28</f>
        <v>0</v>
      </c>
      <c r="C18" s="22"/>
      <c r="D18" s="6" t="s">
        <v>51</v>
      </c>
    </row>
    <row r="19" spans="1:11" x14ac:dyDescent="0.25">
      <c r="A19" s="18" t="s">
        <v>26</v>
      </c>
      <c r="B19" s="1">
        <f>SUM(F19*C28)+(F19*C29)</f>
        <v>0</v>
      </c>
      <c r="C19" s="1" t="e">
        <f>B19/C28</f>
        <v>#DIV/0!</v>
      </c>
      <c r="D19" s="6" t="s">
        <v>51</v>
      </c>
      <c r="E19" s="38" t="s">
        <v>27</v>
      </c>
      <c r="F19" s="22"/>
      <c r="H19" s="1"/>
    </row>
    <row r="20" spans="1:11" x14ac:dyDescent="0.25">
      <c r="A20" s="18" t="s">
        <v>12</v>
      </c>
      <c r="B20" s="22"/>
      <c r="C20" s="1" t="e">
        <f>B20/C28</f>
        <v>#DIV/0!</v>
      </c>
      <c r="D20" s="6" t="s">
        <v>51</v>
      </c>
    </row>
    <row r="21" spans="1:11" x14ac:dyDescent="0.25">
      <c r="A21" s="18" t="s">
        <v>21</v>
      </c>
      <c r="B21" s="1">
        <f>C21*C28</f>
        <v>0</v>
      </c>
      <c r="C21" s="22"/>
      <c r="D21" s="6" t="s">
        <v>51</v>
      </c>
    </row>
    <row r="22" spans="1:11" x14ac:dyDescent="0.25">
      <c r="A22" s="18" t="s">
        <v>13</v>
      </c>
      <c r="B22" s="1">
        <f>C22*$C$28</f>
        <v>0</v>
      </c>
      <c r="C22" s="22"/>
      <c r="D22" s="6" t="s">
        <v>51</v>
      </c>
    </row>
    <row r="23" spans="1:11" x14ac:dyDescent="0.25">
      <c r="A23" s="18" t="s">
        <v>28</v>
      </c>
      <c r="B23" s="1">
        <f>F23*C29</f>
        <v>0</v>
      </c>
      <c r="C23" s="63" t="e">
        <f>B23/C28</f>
        <v>#DIV/0!</v>
      </c>
      <c r="D23" s="6" t="s">
        <v>51</v>
      </c>
      <c r="F23" s="24"/>
    </row>
    <row r="24" spans="1:11" x14ac:dyDescent="0.25">
      <c r="A24" s="18" t="s">
        <v>29</v>
      </c>
      <c r="B24" s="1">
        <f>F24*$C$29</f>
        <v>0</v>
      </c>
      <c r="C24" t="e">
        <f>B24/C28</f>
        <v>#DIV/0!</v>
      </c>
      <c r="D24" s="6" t="s">
        <v>51</v>
      </c>
      <c r="F24" s="24"/>
      <c r="G24" s="1"/>
      <c r="H24" s="1"/>
    </row>
    <row r="25" spans="1:11" x14ac:dyDescent="0.25">
      <c r="A25" s="18" t="s">
        <v>30</v>
      </c>
      <c r="B25" s="1">
        <f>F25*2</f>
        <v>0</v>
      </c>
      <c r="C25" t="e">
        <f>B25/C28</f>
        <v>#DIV/0!</v>
      </c>
      <c r="D25" s="6" t="s">
        <v>51</v>
      </c>
      <c r="F25" s="24"/>
      <c r="H25" s="1"/>
    </row>
    <row r="26" spans="1:11" x14ac:dyDescent="0.25">
      <c r="A26" s="18" t="s">
        <v>22</v>
      </c>
      <c r="B26" s="1">
        <f>$C$28*C26</f>
        <v>0</v>
      </c>
      <c r="C26" s="22"/>
      <c r="D26" s="6" t="s">
        <v>51</v>
      </c>
    </row>
    <row r="27" spans="1:11" x14ac:dyDescent="0.25">
      <c r="A27" s="17" t="s">
        <v>75</v>
      </c>
      <c r="B27" s="5">
        <f>SUM(B17:B26)</f>
        <v>0</v>
      </c>
      <c r="C27" s="5" t="e">
        <f>SUM(C15:C26)</f>
        <v>#DIV/0!</v>
      </c>
      <c r="D27" s="6" t="s">
        <v>51</v>
      </c>
      <c r="K27" s="1"/>
    </row>
    <row r="28" spans="1:11" x14ac:dyDescent="0.25">
      <c r="A28" s="17" t="s">
        <v>52</v>
      </c>
      <c r="C28" s="22"/>
      <c r="D28" s="6"/>
      <c r="K28" s="1"/>
    </row>
    <row r="29" spans="1:11" x14ac:dyDescent="0.25">
      <c r="A29" s="17" t="s">
        <v>11</v>
      </c>
      <c r="C29" s="22"/>
      <c r="D29" s="6"/>
      <c r="K29" s="1"/>
    </row>
    <row r="30" spans="1:11" ht="15.75" thickBot="1" x14ac:dyDescent="0.3">
      <c r="A30" s="16" t="s">
        <v>3</v>
      </c>
      <c r="B30" s="20">
        <f>B13+B27</f>
        <v>0</v>
      </c>
      <c r="C30" s="7"/>
      <c r="D30" s="8"/>
      <c r="K30" s="5"/>
    </row>
    <row r="31" spans="1:11" x14ac:dyDescent="0.25">
      <c r="A31" s="2"/>
      <c r="B31" s="39"/>
      <c r="C31" s="1"/>
      <c r="K31" s="5"/>
    </row>
    <row r="32" spans="1:11" x14ac:dyDescent="0.25">
      <c r="H32" s="1"/>
      <c r="I32" s="1"/>
      <c r="J32" s="1"/>
    </row>
    <row r="33" spans="1:12" x14ac:dyDescent="0.25">
      <c r="A33" s="81" t="s">
        <v>56</v>
      </c>
      <c r="B33" s="81"/>
      <c r="H33" s="1"/>
      <c r="I33" s="1"/>
      <c r="J33" s="1"/>
    </row>
    <row r="34" spans="1:12" x14ac:dyDescent="0.25">
      <c r="A34" t="s">
        <v>37</v>
      </c>
      <c r="B34" s="1">
        <f>B9</f>
        <v>0</v>
      </c>
      <c r="H34" s="1"/>
      <c r="I34" s="1"/>
      <c r="J34" s="1"/>
      <c r="K34" s="1"/>
    </row>
    <row r="35" spans="1:12" x14ac:dyDescent="0.25">
      <c r="A35" s="1" t="s">
        <v>53</v>
      </c>
      <c r="B35" s="1" t="e">
        <f>C15</f>
        <v>#DIV/0!</v>
      </c>
      <c r="H35" s="1"/>
      <c r="I35" s="1"/>
      <c r="J35" s="1"/>
      <c r="K35" s="1"/>
    </row>
    <row r="36" spans="1:12" x14ac:dyDescent="0.25">
      <c r="A36" s="1" t="s">
        <v>54</v>
      </c>
      <c r="B36" s="1" t="e">
        <f>C16</f>
        <v>#DIV/0!</v>
      </c>
      <c r="H36" s="1"/>
      <c r="I36" s="1"/>
      <c r="J36" s="1"/>
      <c r="K36" s="1"/>
    </row>
    <row r="37" spans="1:12" x14ac:dyDescent="0.25">
      <c r="A37" t="s">
        <v>55</v>
      </c>
      <c r="B37" s="23" t="e">
        <f>C19</f>
        <v>#DIV/0!</v>
      </c>
      <c r="H37" s="1"/>
      <c r="I37" s="1"/>
      <c r="J37" s="1"/>
      <c r="K37" s="1"/>
    </row>
    <row r="38" spans="1:12" x14ac:dyDescent="0.25">
      <c r="B38" s="1" t="e">
        <f>SUM(B34:B37)</f>
        <v>#DIV/0!</v>
      </c>
      <c r="H38" s="1"/>
      <c r="I38" s="1"/>
      <c r="J38" s="1"/>
      <c r="K38" s="1"/>
    </row>
    <row r="39" spans="1:12" x14ac:dyDescent="0.25">
      <c r="A39" t="s">
        <v>14</v>
      </c>
      <c r="B39" s="22"/>
      <c r="H39" s="1"/>
      <c r="I39" s="1"/>
    </row>
    <row r="40" spans="1:12" x14ac:dyDescent="0.25">
      <c r="A40" s="2" t="s">
        <v>31</v>
      </c>
      <c r="B40" s="5" t="e">
        <f>SUM(B38:B39)</f>
        <v>#DIV/0!</v>
      </c>
      <c r="C40" s="5"/>
      <c r="K40" s="1"/>
    </row>
    <row r="41" spans="1:12" x14ac:dyDescent="0.25">
      <c r="B41"/>
    </row>
    <row r="42" spans="1:12" x14ac:dyDescent="0.25">
      <c r="A42" s="2" t="s">
        <v>15</v>
      </c>
      <c r="B42" s="1" t="e">
        <f>C11 -B38</f>
        <v>#DIV/0!</v>
      </c>
    </row>
    <row r="43" spans="1:12" x14ac:dyDescent="0.25">
      <c r="A43" t="s">
        <v>18</v>
      </c>
      <c r="B43" s="1" t="e">
        <f>D59</f>
        <v>#DIV/0!</v>
      </c>
      <c r="D43" s="5"/>
      <c r="K43" s="1"/>
    </row>
    <row r="44" spans="1:12" x14ac:dyDescent="0.25">
      <c r="B44" s="1" t="e">
        <f>B42-B43</f>
        <v>#DIV/0!</v>
      </c>
      <c r="C44" t="s">
        <v>36</v>
      </c>
      <c r="K44" s="1"/>
    </row>
    <row r="45" spans="1:12" x14ac:dyDescent="0.25">
      <c r="J45" s="11"/>
      <c r="K45" s="10"/>
      <c r="L45" s="9"/>
    </row>
    <row r="46" spans="1:12" ht="15.75" thickBot="1" x14ac:dyDescent="0.3">
      <c r="J46" s="11"/>
      <c r="K46" s="10"/>
      <c r="L46" s="9"/>
    </row>
    <row r="47" spans="1:12" ht="15.75" thickBot="1" x14ac:dyDescent="0.3">
      <c r="A47" s="15" t="s">
        <v>86</v>
      </c>
      <c r="B47" s="15"/>
      <c r="C47" s="15"/>
      <c r="D47" s="15"/>
      <c r="E47" s="15" t="s">
        <v>17</v>
      </c>
      <c r="F47" s="31" t="s">
        <v>25</v>
      </c>
    </row>
    <row r="48" spans="1:12" x14ac:dyDescent="0.25">
      <c r="A48" s="29" t="s">
        <v>34</v>
      </c>
      <c r="B48" s="30">
        <f>$B$18/2</f>
        <v>0</v>
      </c>
      <c r="C48" s="29"/>
      <c r="D48" s="29"/>
      <c r="E48" s="29"/>
      <c r="F48" s="29"/>
    </row>
    <row r="49" spans="1:9" x14ac:dyDescent="0.25">
      <c r="A49" s="27" t="s">
        <v>34</v>
      </c>
      <c r="B49" s="13">
        <f>$B$18/2</f>
        <v>0</v>
      </c>
      <c r="C49" s="27"/>
      <c r="D49" s="27"/>
      <c r="E49" s="27"/>
      <c r="F49" s="27"/>
    </row>
    <row r="50" spans="1:9" x14ac:dyDescent="0.25">
      <c r="B50" s="28">
        <f ca="1">SUM(B48:B50)</f>
        <v>0</v>
      </c>
      <c r="C50" s="1"/>
      <c r="D50" s="1"/>
      <c r="G50" s="10"/>
    </row>
    <row r="51" spans="1:9" x14ac:dyDescent="0.25">
      <c r="E51" s="2"/>
      <c r="H51" s="4"/>
      <c r="I51" s="2"/>
    </row>
    <row r="52" spans="1:9" x14ac:dyDescent="0.25">
      <c r="B52" s="3"/>
    </row>
    <row r="53" spans="1:9" ht="15.75" thickBot="1" x14ac:dyDescent="0.3">
      <c r="E53" s="2"/>
      <c r="H53" s="1"/>
      <c r="I53" s="1"/>
    </row>
    <row r="54" spans="1:9" ht="45.75" thickBot="1" x14ac:dyDescent="0.3">
      <c r="A54" s="40" t="s">
        <v>16</v>
      </c>
      <c r="B54" s="41" t="s">
        <v>32</v>
      </c>
      <c r="C54" s="42" t="s">
        <v>5</v>
      </c>
      <c r="D54" s="42"/>
      <c r="E54" s="43" t="s">
        <v>33</v>
      </c>
      <c r="H54" s="1"/>
      <c r="I54" s="1"/>
    </row>
    <row r="55" spans="1:9" x14ac:dyDescent="0.25">
      <c r="A55" s="29"/>
      <c r="B55" s="14"/>
      <c r="C55" s="25"/>
      <c r="D55" s="29" t="e">
        <f>C55/C28</f>
        <v>#DIV/0!</v>
      </c>
      <c r="E55" s="29" t="s">
        <v>51</v>
      </c>
      <c r="H55" s="1"/>
      <c r="I55" s="1"/>
    </row>
    <row r="56" spans="1:9" x14ac:dyDescent="0.25">
      <c r="A56" s="27"/>
      <c r="B56" s="12"/>
      <c r="C56" s="26"/>
      <c r="D56" s="27" t="e">
        <f>C56/C28</f>
        <v>#DIV/0!</v>
      </c>
      <c r="E56" s="29" t="s">
        <v>51</v>
      </c>
      <c r="H56" s="1"/>
      <c r="I56" s="1"/>
    </row>
    <row r="57" spans="1:9" x14ac:dyDescent="0.25">
      <c r="A57" s="27"/>
      <c r="B57" s="13"/>
      <c r="C57" s="12"/>
      <c r="D57" s="27"/>
      <c r="E57" s="27"/>
      <c r="H57" s="1"/>
      <c r="I57" s="1"/>
    </row>
    <row r="58" spans="1:9" x14ac:dyDescent="0.25">
      <c r="A58" s="27"/>
      <c r="B58" s="12"/>
      <c r="C58" s="12"/>
      <c r="D58" s="27"/>
      <c r="E58" s="27"/>
      <c r="H58" s="1"/>
      <c r="I58" s="1"/>
    </row>
    <row r="59" spans="1:9" x14ac:dyDescent="0.25">
      <c r="A59" s="27"/>
      <c r="B59" s="12"/>
      <c r="C59" s="12"/>
      <c r="D59" s="27" t="e">
        <f>SUM(D55:D58)</f>
        <v>#DIV/0!</v>
      </c>
      <c r="E59" s="27"/>
    </row>
  </sheetData>
  <mergeCells count="1">
    <mergeCell ref="A33:B3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B151B-0C20-44C8-A9DE-2BE9B6D8784E}">
  <dimension ref="A4:M60"/>
  <sheetViews>
    <sheetView topLeftCell="A43" workbookViewId="0">
      <selection activeCell="B49" sqref="B49"/>
    </sheetView>
  </sheetViews>
  <sheetFormatPr defaultRowHeight="15" x14ac:dyDescent="0.25"/>
  <cols>
    <col min="1" max="1" width="35" customWidth="1"/>
    <col min="2" max="2" width="9.5703125" style="1" bestFit="1" customWidth="1"/>
    <col min="3" max="3" width="12.42578125" customWidth="1"/>
    <col min="4" max="4" width="12.28515625" bestFit="1" customWidth="1"/>
    <col min="5" max="5" width="51.140625" customWidth="1"/>
    <col min="6" max="6" width="35.5703125" customWidth="1"/>
    <col min="7" max="7" width="12" customWidth="1"/>
    <col min="8" max="8" width="15.42578125" customWidth="1"/>
    <col min="9" max="9" width="7.5703125" bestFit="1" customWidth="1"/>
    <col min="10" max="10" width="13.42578125" customWidth="1"/>
    <col min="11" max="11" width="20.42578125" customWidth="1"/>
    <col min="12" max="12" width="14.140625" bestFit="1" customWidth="1"/>
    <col min="13" max="13" width="14.42578125" bestFit="1" customWidth="1"/>
    <col min="18" max="18" width="11.85546875" bestFit="1" customWidth="1"/>
    <col min="21" max="21" width="14.42578125" bestFit="1" customWidth="1"/>
    <col min="22" max="22" width="11.5703125" bestFit="1" customWidth="1"/>
  </cols>
  <sheetData>
    <row r="4" spans="1:12" x14ac:dyDescent="0.25">
      <c r="F4" s="37"/>
    </row>
    <row r="5" spans="1:12" x14ac:dyDescent="0.25">
      <c r="F5" s="71" t="s">
        <v>35</v>
      </c>
    </row>
    <row r="6" spans="1:12" x14ac:dyDescent="0.25">
      <c r="A6" t="s">
        <v>60</v>
      </c>
    </row>
    <row r="7" spans="1:12" ht="15.75" thickBot="1" x14ac:dyDescent="0.3">
      <c r="A7" t="s">
        <v>61</v>
      </c>
    </row>
    <row r="8" spans="1:12" x14ac:dyDescent="0.25">
      <c r="A8" s="45" t="s">
        <v>62</v>
      </c>
      <c r="B8" s="46"/>
      <c r="C8" s="47"/>
      <c r="D8" s="48"/>
      <c r="E8" s="51"/>
    </row>
    <row r="9" spans="1:12" x14ac:dyDescent="0.25">
      <c r="A9" s="49" t="s">
        <v>63</v>
      </c>
      <c r="B9" s="22"/>
      <c r="C9" s="51"/>
      <c r="D9" s="52"/>
      <c r="E9" s="51"/>
      <c r="F9" s="72" t="s">
        <v>65</v>
      </c>
      <c r="G9" s="44" t="s">
        <v>23</v>
      </c>
      <c r="H9" s="44" t="s">
        <v>24</v>
      </c>
      <c r="I9" s="44" t="s">
        <v>5</v>
      </c>
    </row>
    <row r="10" spans="1:12" x14ac:dyDescent="0.25">
      <c r="A10" s="49" t="s">
        <v>57</v>
      </c>
      <c r="B10" s="50">
        <f>+L8</f>
        <v>0</v>
      </c>
      <c r="C10" s="51"/>
      <c r="D10" s="52"/>
      <c r="E10" s="51"/>
      <c r="G10" s="44"/>
      <c r="H10" s="44"/>
      <c r="I10" s="44"/>
    </row>
    <row r="11" spans="1:12" x14ac:dyDescent="0.25">
      <c r="A11" s="49" t="s">
        <v>21</v>
      </c>
      <c r="B11" s="22"/>
      <c r="C11" s="50"/>
      <c r="D11" s="52"/>
      <c r="E11" s="64" t="s">
        <v>85</v>
      </c>
      <c r="F11" s="38" t="s">
        <v>10</v>
      </c>
      <c r="G11" s="21"/>
      <c r="H11" s="22"/>
      <c r="I11" s="1">
        <f>G11*H11</f>
        <v>0</v>
      </c>
      <c r="L11" s="1"/>
    </row>
    <row r="12" spans="1:12" x14ac:dyDescent="0.25">
      <c r="A12" s="49" t="s">
        <v>13</v>
      </c>
      <c r="B12" s="22"/>
      <c r="C12" s="50"/>
      <c r="D12" s="52"/>
      <c r="E12" s="64" t="s">
        <v>85</v>
      </c>
      <c r="F12" s="38" t="s">
        <v>0</v>
      </c>
      <c r="G12" s="21"/>
      <c r="H12" s="22"/>
      <c r="I12" s="1">
        <f t="shared" ref="I12" si="0">G12*H12</f>
        <v>0</v>
      </c>
      <c r="J12" s="1"/>
      <c r="L12" s="1"/>
    </row>
    <row r="13" spans="1:12" x14ac:dyDescent="0.25">
      <c r="A13" s="49" t="s">
        <v>22</v>
      </c>
      <c r="B13" s="22"/>
      <c r="C13" s="50"/>
      <c r="D13" s="52"/>
      <c r="E13" s="64" t="s">
        <v>85</v>
      </c>
      <c r="H13" s="1"/>
      <c r="I13" s="1"/>
      <c r="J13" s="1"/>
      <c r="L13" s="1"/>
    </row>
    <row r="14" spans="1:12" x14ac:dyDescent="0.25">
      <c r="A14" s="49" t="s">
        <v>19</v>
      </c>
      <c r="B14" s="50" t="e">
        <f>C28</f>
        <v>#DIV/0!</v>
      </c>
      <c r="C14" s="51"/>
      <c r="D14" s="52"/>
      <c r="E14" s="51"/>
      <c r="F14" s="72" t="s">
        <v>59</v>
      </c>
      <c r="G14" s="44" t="s">
        <v>23</v>
      </c>
      <c r="H14" s="44" t="s">
        <v>24</v>
      </c>
      <c r="I14" s="44" t="s">
        <v>5</v>
      </c>
      <c r="J14" s="62"/>
    </row>
    <row r="15" spans="1:12" ht="15.75" thickBot="1" x14ac:dyDescent="0.3">
      <c r="A15" s="53" t="s">
        <v>38</v>
      </c>
      <c r="B15" s="50" t="e">
        <f>SUM(B9:B14)</f>
        <v>#DIV/0!</v>
      </c>
      <c r="C15" s="54"/>
      <c r="D15" s="52" t="s">
        <v>51</v>
      </c>
      <c r="E15" s="51"/>
      <c r="G15" s="44" t="s">
        <v>48</v>
      </c>
      <c r="H15" s="44" t="s">
        <v>49</v>
      </c>
      <c r="I15" s="44"/>
      <c r="J15" s="44"/>
    </row>
    <row r="16" spans="1:12" ht="15.75" thickTop="1" x14ac:dyDescent="0.25">
      <c r="A16" s="53"/>
      <c r="B16" s="50"/>
      <c r="C16" s="51"/>
      <c r="D16" s="52"/>
      <c r="E16" s="51"/>
      <c r="F16" s="38" t="s">
        <v>47</v>
      </c>
      <c r="G16" s="21"/>
      <c r="H16" s="22"/>
      <c r="I16" s="1">
        <f>G16*H16</f>
        <v>0</v>
      </c>
      <c r="J16">
        <f>+I16/2</f>
        <v>0</v>
      </c>
      <c r="K16" s="62" t="s">
        <v>50</v>
      </c>
    </row>
    <row r="17" spans="1:12" x14ac:dyDescent="0.25">
      <c r="A17" s="55" t="s">
        <v>20</v>
      </c>
      <c r="B17" s="50"/>
      <c r="C17" s="51"/>
      <c r="D17" s="52"/>
      <c r="E17" s="51"/>
      <c r="F17" s="38" t="s">
        <v>66</v>
      </c>
      <c r="G17" s="21"/>
      <c r="H17" s="22"/>
      <c r="I17" s="1">
        <f t="shared" ref="I17" si="1">G17*H17</f>
        <v>0</v>
      </c>
    </row>
    <row r="18" spans="1:12" x14ac:dyDescent="0.25">
      <c r="A18" s="49" t="s">
        <v>39</v>
      </c>
      <c r="B18" s="50">
        <f>+I17+I12</f>
        <v>0</v>
      </c>
      <c r="C18" s="50" t="e">
        <f>B18/C29</f>
        <v>#DIV/0!</v>
      </c>
      <c r="D18" s="52" t="s">
        <v>51</v>
      </c>
      <c r="E18" s="51"/>
    </row>
    <row r="19" spans="1:12" x14ac:dyDescent="0.25">
      <c r="A19" s="49" t="s">
        <v>40</v>
      </c>
      <c r="B19" s="50">
        <f>+I11+I17</f>
        <v>0</v>
      </c>
      <c r="C19" s="50" t="e">
        <f t="shared" ref="C19:C20" si="2">B19/C30</f>
        <v>#DIV/0!</v>
      </c>
      <c r="D19" s="52" t="s">
        <v>51</v>
      </c>
      <c r="E19" s="51"/>
    </row>
    <row r="20" spans="1:12" x14ac:dyDescent="0.25">
      <c r="A20" s="49" t="s">
        <v>7</v>
      </c>
      <c r="B20" s="50">
        <f ca="1">+B51</f>
        <v>0</v>
      </c>
      <c r="C20" s="50" t="e">
        <f t="shared" ca="1" si="2"/>
        <v>#DIV/0!</v>
      </c>
      <c r="D20" s="52" t="s">
        <v>51</v>
      </c>
      <c r="E20" s="51"/>
      <c r="F20" s="66"/>
      <c r="G20" s="1"/>
      <c r="I20" s="1"/>
    </row>
    <row r="21" spans="1:12" x14ac:dyDescent="0.25">
      <c r="A21" s="18" t="s">
        <v>41</v>
      </c>
      <c r="B21" s="24"/>
      <c r="C21" s="50" t="e">
        <f>B21/C29</f>
        <v>#DIV/0!</v>
      </c>
      <c r="D21" s="52" t="s">
        <v>51</v>
      </c>
      <c r="E21" s="51"/>
    </row>
    <row r="22" spans="1:12" x14ac:dyDescent="0.25">
      <c r="A22" s="18" t="s">
        <v>42</v>
      </c>
      <c r="B22" s="24"/>
      <c r="C22" s="50" t="e">
        <f>B22/C29</f>
        <v>#DIV/0!</v>
      </c>
      <c r="D22" s="52" t="s">
        <v>51</v>
      </c>
      <c r="E22" s="51"/>
      <c r="H22" s="2"/>
      <c r="I22" s="1"/>
    </row>
    <row r="23" spans="1:12" x14ac:dyDescent="0.25">
      <c r="A23" s="18" t="s">
        <v>64</v>
      </c>
      <c r="B23" s="24"/>
      <c r="C23" s="50" t="e">
        <f>B23/C29</f>
        <v>#DIV/0!</v>
      </c>
      <c r="D23" s="52" t="s">
        <v>51</v>
      </c>
      <c r="E23" s="51"/>
      <c r="H23" s="65"/>
      <c r="I23" s="1"/>
    </row>
    <row r="24" spans="1:12" x14ac:dyDescent="0.25">
      <c r="A24" s="49" t="s">
        <v>43</v>
      </c>
      <c r="B24" s="50">
        <f>E24*C30</f>
        <v>0</v>
      </c>
      <c r="C24" s="56" t="e">
        <f>B24/C29</f>
        <v>#DIV/0!</v>
      </c>
      <c r="D24" s="52" t="s">
        <v>51</v>
      </c>
      <c r="E24" s="24"/>
      <c r="F24" t="s">
        <v>84</v>
      </c>
      <c r="G24" s="64"/>
      <c r="H24" s="65"/>
      <c r="I24" s="1"/>
    </row>
    <row r="25" spans="1:12" x14ac:dyDescent="0.25">
      <c r="A25" s="49" t="s">
        <v>44</v>
      </c>
      <c r="B25" s="50">
        <f>E25*C31</f>
        <v>0</v>
      </c>
      <c r="C25" s="50" t="e">
        <f>B25/C29</f>
        <v>#DIV/0!</v>
      </c>
      <c r="D25" s="52" t="s">
        <v>51</v>
      </c>
      <c r="E25" s="24"/>
      <c r="F25" t="s">
        <v>84</v>
      </c>
      <c r="G25" s="64"/>
      <c r="H25" s="65"/>
      <c r="I25" s="1"/>
      <c r="J25" s="1"/>
    </row>
    <row r="26" spans="1:12" x14ac:dyDescent="0.25">
      <c r="A26" s="49" t="s">
        <v>45</v>
      </c>
      <c r="B26" s="50">
        <f>E26*C32</f>
        <v>0</v>
      </c>
      <c r="C26" s="50" t="e">
        <f>B26/C29</f>
        <v>#DIV/0!</v>
      </c>
      <c r="D26" s="52" t="s">
        <v>51</v>
      </c>
      <c r="E26" s="24"/>
      <c r="F26" t="s">
        <v>84</v>
      </c>
      <c r="G26" s="64"/>
      <c r="H26" s="65"/>
      <c r="I26" s="1"/>
      <c r="J26" s="1"/>
    </row>
    <row r="27" spans="1:12" x14ac:dyDescent="0.25">
      <c r="A27" s="57"/>
      <c r="B27" s="50"/>
      <c r="C27" s="51"/>
      <c r="D27" s="52"/>
      <c r="E27" s="51"/>
      <c r="H27" s="65"/>
      <c r="I27" s="1"/>
      <c r="J27" s="1"/>
    </row>
    <row r="28" spans="1:12" x14ac:dyDescent="0.25">
      <c r="A28" s="53" t="s">
        <v>8</v>
      </c>
      <c r="B28" s="58">
        <f ca="1">SUM(B18:B27)</f>
        <v>0</v>
      </c>
      <c r="C28" s="58" t="e">
        <f>SUM(C18:C27)</f>
        <v>#DIV/0!</v>
      </c>
      <c r="D28" s="52" t="s">
        <v>51</v>
      </c>
      <c r="E28" s="51"/>
      <c r="H28" s="65"/>
      <c r="I28" s="1"/>
      <c r="L28" s="66"/>
    </row>
    <row r="29" spans="1:12" x14ac:dyDescent="0.25">
      <c r="A29" s="53" t="s">
        <v>52</v>
      </c>
      <c r="B29" s="50"/>
      <c r="C29" s="24"/>
      <c r="D29" s="52"/>
      <c r="E29" s="51"/>
      <c r="H29" s="2"/>
      <c r="I29" s="1"/>
      <c r="J29" s="5"/>
      <c r="L29" s="66"/>
    </row>
    <row r="30" spans="1:12" x14ac:dyDescent="0.25">
      <c r="A30" s="53" t="s">
        <v>11</v>
      </c>
      <c r="B30" s="50"/>
      <c r="C30" s="24"/>
      <c r="D30" s="52"/>
      <c r="E30" s="51"/>
      <c r="H30" s="2"/>
      <c r="I30" s="1"/>
    </row>
    <row r="31" spans="1:12" x14ac:dyDescent="0.25">
      <c r="A31" s="53" t="s">
        <v>46</v>
      </c>
      <c r="B31" s="50"/>
      <c r="C31" s="24"/>
      <c r="D31" s="52"/>
      <c r="E31" s="51"/>
      <c r="H31" s="67"/>
      <c r="I31" s="1"/>
    </row>
    <row r="32" spans="1:12" ht="15.75" thickBot="1" x14ac:dyDescent="0.3">
      <c r="A32" s="59"/>
      <c r="B32" s="60"/>
      <c r="C32" s="60"/>
      <c r="D32" s="61"/>
      <c r="E32" s="51"/>
      <c r="H32" s="65"/>
      <c r="I32" s="1"/>
      <c r="J32" s="1"/>
    </row>
    <row r="33" spans="1:13" x14ac:dyDescent="0.25">
      <c r="A33" s="2"/>
      <c r="B33" s="39"/>
      <c r="C33" s="1"/>
      <c r="H33" s="65"/>
      <c r="I33" s="1"/>
      <c r="J33" s="1"/>
    </row>
    <row r="34" spans="1:13" x14ac:dyDescent="0.25">
      <c r="A34" s="2" t="s">
        <v>65</v>
      </c>
      <c r="B34"/>
      <c r="H34" s="65"/>
      <c r="I34" s="1"/>
      <c r="J34" s="1"/>
    </row>
    <row r="35" spans="1:13" x14ac:dyDescent="0.25">
      <c r="A35" t="s">
        <v>63</v>
      </c>
      <c r="B35" s="24"/>
      <c r="C35" t="s">
        <v>67</v>
      </c>
      <c r="H35" s="65"/>
      <c r="I35" s="1"/>
      <c r="J35" s="1"/>
      <c r="K35" s="1"/>
    </row>
    <row r="36" spans="1:13" x14ac:dyDescent="0.25">
      <c r="A36" s="1" t="s">
        <v>0</v>
      </c>
      <c r="B36" s="1">
        <f>+I12</f>
        <v>0</v>
      </c>
      <c r="H36" s="65"/>
      <c r="I36" s="1"/>
      <c r="J36" s="1"/>
    </row>
    <row r="37" spans="1:13" x14ac:dyDescent="0.25">
      <c r="A37" s="1" t="s">
        <v>10</v>
      </c>
      <c r="B37" s="23">
        <f>+I11</f>
        <v>0</v>
      </c>
      <c r="H37" s="65"/>
      <c r="I37" s="1"/>
      <c r="J37" s="1"/>
    </row>
    <row r="38" spans="1:13" x14ac:dyDescent="0.25">
      <c r="A38" s="2" t="s">
        <v>68</v>
      </c>
      <c r="B38" s="1">
        <f>+B36+B37</f>
        <v>0</v>
      </c>
      <c r="H38" s="65"/>
      <c r="I38" s="1"/>
      <c r="J38" s="63"/>
      <c r="L38" s="64"/>
    </row>
    <row r="39" spans="1:13" x14ac:dyDescent="0.25">
      <c r="H39" s="65"/>
      <c r="I39" s="1"/>
      <c r="J39" s="1"/>
      <c r="L39" s="64"/>
    </row>
    <row r="40" spans="1:13" x14ac:dyDescent="0.25">
      <c r="A40" s="2" t="s">
        <v>73</v>
      </c>
      <c r="B40" s="1">
        <f>+C15-B9</f>
        <v>0</v>
      </c>
      <c r="H40" s="65"/>
      <c r="I40" s="1"/>
      <c r="J40" s="1"/>
      <c r="L40" s="64"/>
    </row>
    <row r="41" spans="1:13" x14ac:dyDescent="0.25">
      <c r="A41" t="s">
        <v>69</v>
      </c>
      <c r="B41" s="24"/>
      <c r="C41" s="5"/>
      <c r="I41" s="1"/>
    </row>
    <row r="42" spans="1:13" x14ac:dyDescent="0.25">
      <c r="A42" t="s">
        <v>70</v>
      </c>
      <c r="B42" s="24"/>
      <c r="H42" s="2"/>
      <c r="I42" s="5"/>
      <c r="J42" s="5"/>
    </row>
    <row r="43" spans="1:13" x14ac:dyDescent="0.25">
      <c r="A43" s="2" t="s">
        <v>71</v>
      </c>
      <c r="B43" s="1">
        <f>+-C62</f>
        <v>0</v>
      </c>
      <c r="H43" s="2"/>
      <c r="I43" s="1"/>
      <c r="J43" s="1"/>
    </row>
    <row r="44" spans="1:13" x14ac:dyDescent="0.25">
      <c r="A44" s="21" t="s">
        <v>72</v>
      </c>
      <c r="B44" s="69">
        <f>+B40-B41-B42+B43</f>
        <v>0</v>
      </c>
      <c r="D44" s="5"/>
      <c r="E44" s="5"/>
      <c r="H44" s="2"/>
      <c r="I44" s="1"/>
      <c r="J44" s="1"/>
    </row>
    <row r="45" spans="1:13" x14ac:dyDescent="0.25">
      <c r="A45" t="s">
        <v>74</v>
      </c>
      <c r="B45" s="24"/>
      <c r="H45" s="2"/>
      <c r="I45" s="1"/>
      <c r="J45" s="1"/>
    </row>
    <row r="46" spans="1:13" x14ac:dyDescent="0.25">
      <c r="H46" s="2"/>
      <c r="I46" s="1"/>
      <c r="J46" s="1"/>
      <c r="M46" s="9"/>
    </row>
    <row r="47" spans="1:13" ht="15.75" thickBot="1" x14ac:dyDescent="0.3">
      <c r="H47" s="2"/>
      <c r="I47" s="39"/>
      <c r="J47" s="1"/>
      <c r="M47" s="9"/>
    </row>
    <row r="48" spans="1:13" ht="15.75" thickBot="1" x14ac:dyDescent="0.3">
      <c r="A48" s="15" t="s">
        <v>4</v>
      </c>
      <c r="B48" s="15"/>
      <c r="C48" s="15"/>
      <c r="D48" s="15"/>
      <c r="E48" s="15"/>
      <c r="F48" s="15" t="s">
        <v>17</v>
      </c>
      <c r="G48" s="31" t="s">
        <v>25</v>
      </c>
    </row>
    <row r="49" spans="1:10" x14ac:dyDescent="0.25">
      <c r="A49" s="29" t="s">
        <v>34</v>
      </c>
      <c r="B49" s="30">
        <f>$B$19/2</f>
        <v>0</v>
      </c>
      <c r="C49" s="29"/>
      <c r="D49" s="29"/>
      <c r="E49" s="29"/>
      <c r="F49" s="29"/>
      <c r="G49" s="29"/>
    </row>
    <row r="50" spans="1:10" x14ac:dyDescent="0.25">
      <c r="A50" s="27" t="s">
        <v>34</v>
      </c>
      <c r="B50" s="13">
        <f>$B$19/2</f>
        <v>0</v>
      </c>
      <c r="C50" s="27"/>
      <c r="D50" s="27"/>
      <c r="E50" s="27"/>
      <c r="F50" s="27"/>
      <c r="G50" s="27"/>
    </row>
    <row r="51" spans="1:10" x14ac:dyDescent="0.25">
      <c r="B51" s="28">
        <f ca="1">SUM(B49:B51)</f>
        <v>0</v>
      </c>
      <c r="C51" s="1"/>
      <c r="D51" s="1"/>
      <c r="E51" s="1"/>
      <c r="H51" s="10"/>
    </row>
    <row r="52" spans="1:10" x14ac:dyDescent="0.25">
      <c r="F52" s="2"/>
      <c r="I52" s="4"/>
      <c r="J52" s="2"/>
    </row>
    <row r="53" spans="1:10" x14ac:dyDescent="0.25">
      <c r="B53" s="3"/>
    </row>
    <row r="54" spans="1:10" ht="15.75" thickBot="1" x14ac:dyDescent="0.3">
      <c r="F54" s="2"/>
      <c r="I54" s="1"/>
      <c r="J54" s="1"/>
    </row>
    <row r="55" spans="1:10" ht="15.75" thickBot="1" x14ac:dyDescent="0.3">
      <c r="A55" s="40" t="s">
        <v>16</v>
      </c>
      <c r="B55" s="41" t="s">
        <v>32</v>
      </c>
      <c r="C55" s="42" t="s">
        <v>5</v>
      </c>
      <c r="D55" s="42"/>
      <c r="E55" s="42"/>
      <c r="F55" s="43" t="s">
        <v>33</v>
      </c>
      <c r="I55" s="1"/>
      <c r="J55" s="1"/>
    </row>
    <row r="56" spans="1:10" x14ac:dyDescent="0.25">
      <c r="A56" s="29"/>
      <c r="B56" s="14"/>
      <c r="C56" s="25"/>
      <c r="D56" s="29" t="e">
        <f>C56/C29</f>
        <v>#DIV/0!</v>
      </c>
      <c r="E56" s="29"/>
      <c r="F56" s="29" t="s">
        <v>51</v>
      </c>
      <c r="I56" s="1"/>
      <c r="J56" s="1"/>
    </row>
    <row r="57" spans="1:10" x14ac:dyDescent="0.25">
      <c r="A57" s="27"/>
      <c r="B57" s="12"/>
      <c r="C57" s="26"/>
      <c r="D57" s="27" t="e">
        <f>C57/C29</f>
        <v>#DIV/0!</v>
      </c>
      <c r="E57" s="29"/>
      <c r="F57" s="29" t="s">
        <v>51</v>
      </c>
      <c r="I57" s="1"/>
      <c r="J57" s="1"/>
    </row>
    <row r="58" spans="1:10" x14ac:dyDescent="0.25">
      <c r="A58" s="27"/>
      <c r="B58" s="13"/>
      <c r="C58" s="12"/>
      <c r="D58" s="27"/>
      <c r="E58" s="27"/>
      <c r="F58" s="27"/>
      <c r="I58" s="1"/>
      <c r="J58" s="1"/>
    </row>
    <row r="59" spans="1:10" x14ac:dyDescent="0.25">
      <c r="A59" s="27"/>
      <c r="B59" s="12"/>
      <c r="C59" s="12"/>
      <c r="D59" s="27"/>
      <c r="E59" s="27"/>
      <c r="F59" s="27"/>
      <c r="I59" s="1"/>
      <c r="J59" s="1"/>
    </row>
    <row r="60" spans="1:10" x14ac:dyDescent="0.25">
      <c r="A60" s="27"/>
      <c r="B60" s="12"/>
      <c r="C60" s="12"/>
      <c r="D60" s="27" t="e">
        <f>SUM(D56:D59)</f>
        <v>#DIV/0!</v>
      </c>
      <c r="E60" s="27"/>
      <c r="F60" s="2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Kostnaðaráætlun- Mót innanl</vt:lpstr>
      <vt:lpstr>Kostnaðaráætlun - Mót erl</vt:lpstr>
      <vt:lpstr>Kostnaðaráætlun  æfingaferð erl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Steini</dc:creator>
  <cp:lastModifiedBy>Sigurrós Lilja Grétarsdóttir</cp:lastModifiedBy>
  <cp:lastPrinted>2020-02-19T18:19:52Z</cp:lastPrinted>
  <dcterms:created xsi:type="dcterms:W3CDTF">2015-02-01T16:36:18Z</dcterms:created>
  <dcterms:modified xsi:type="dcterms:W3CDTF">2022-11-08T15:07:19Z</dcterms:modified>
</cp:coreProperties>
</file>